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80" windowWidth="12120" windowHeight="786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definedNames>
    <definedName name="OLE_LINK1" localSheetId="0">'Таблица 1'!#REF!</definedName>
    <definedName name="OLE_LINK1" localSheetId="1">'Таблица 2'!#REF!</definedName>
    <definedName name="OLE_LINK1" localSheetId="3">'Таблица 4'!#REF!</definedName>
    <definedName name="_xlnm.Print_Titles" localSheetId="0">'Таблица 1'!$5:$7</definedName>
    <definedName name="_xlnm.Print_Titles" localSheetId="1">'Таблица 2'!$5:$7</definedName>
    <definedName name="_xlnm.Print_Titles" localSheetId="3">'Таблица 4'!$4:$6</definedName>
  </definedNames>
  <calcPr fullCalcOnLoad="1"/>
</workbook>
</file>

<file path=xl/sharedStrings.xml><?xml version="1.0" encoding="utf-8"?>
<sst xmlns="http://schemas.openxmlformats.org/spreadsheetml/2006/main" count="161" uniqueCount="90">
  <si>
    <t>НПО</t>
  </si>
  <si>
    <t>СПО</t>
  </si>
  <si>
    <t>030000 Гуманитарные  науки</t>
  </si>
  <si>
    <t>040000 Социальные науки</t>
  </si>
  <si>
    <t>050000 Образование и педагогика</t>
  </si>
  <si>
    <t>060000 Здравоохранение</t>
  </si>
  <si>
    <t>070000 Культура и искусство</t>
  </si>
  <si>
    <t>080000 Экономика и управление</t>
  </si>
  <si>
    <t>090000 Информационная безопасность</t>
  </si>
  <si>
    <t>100000 Сфера обслуживания</t>
  </si>
  <si>
    <t>110000 Сельское и рыбное хозяйство</t>
  </si>
  <si>
    <t>120000 Геодезия и землеустройство</t>
  </si>
  <si>
    <t>140000 Энергетика, энергетическое машиностроение и электротехника</t>
  </si>
  <si>
    <t>150000 Металлургия, машиностроение и материалообработка</t>
  </si>
  <si>
    <t>180000 Морская техника</t>
  </si>
  <si>
    <t>190000 Транспортные средства</t>
  </si>
  <si>
    <t>200000 Приборостроение и оптотехника</t>
  </si>
  <si>
    <t>210000 Электронная техника, радиотехника и связь</t>
  </si>
  <si>
    <t>220000 Автоматика и управление</t>
  </si>
  <si>
    <t>230000 Информатика и вычислительная техника</t>
  </si>
  <si>
    <t>240000 Химическая и биотехнологии</t>
  </si>
  <si>
    <t>250000 Воспроизводство и переработка лесных ресурсов</t>
  </si>
  <si>
    <t>260000 Технология продовольственных продуктов и потребительских товаров</t>
  </si>
  <si>
    <t>270000 Архитектура и строительство</t>
  </si>
  <si>
    <t>280000 Безопасность жизнедеятельности, природообустройство и защита окружающей среды</t>
  </si>
  <si>
    <t>ИТОГО</t>
  </si>
  <si>
    <t>020000 Естественные науки</t>
  </si>
  <si>
    <t>160000 Авиационная и ракетно-космическая техника</t>
  </si>
  <si>
    <t>010000 Физико-математические науки</t>
  </si>
  <si>
    <t>Наименования укрупненных групп специальностей</t>
  </si>
  <si>
    <t>170000 Оружие и система вооружения</t>
  </si>
  <si>
    <t>Итого</t>
  </si>
  <si>
    <t>Всего выпускников</t>
  </si>
  <si>
    <t>Продолжат обучение</t>
  </si>
  <si>
    <t>Будут призваны в ряды РА</t>
  </si>
  <si>
    <t>130000 Геология, разведка и разработка</t>
  </si>
  <si>
    <t>Имеют риск не быть занятыми, из них:</t>
  </si>
  <si>
    <t>Всего имеют риск не быть занятыми</t>
  </si>
  <si>
    <t>Отпуск по рождению ребёнка, отпуск по уходу за ребёнком</t>
  </si>
  <si>
    <t>Выезд за пределы области, выбытие под опеку в другой муниципалитет региона</t>
  </si>
  <si>
    <t>Длительное лечение или инвалидность нерабочей группы</t>
  </si>
  <si>
    <t>Иные причины (указать)</t>
  </si>
  <si>
    <t>Поставлены на учёт в центрах занятости населения</t>
  </si>
  <si>
    <t xml:space="preserve">                                                    наименование УПО</t>
  </si>
  <si>
    <t xml:space="preserve"> по укрупненныи группам специальностей </t>
  </si>
  <si>
    <t xml:space="preserve">                                                                                                                                             наименование УПО</t>
  </si>
  <si>
    <t>Форма 2</t>
  </si>
  <si>
    <t>Форма 3</t>
  </si>
  <si>
    <t>Количество заключенных ОУ договоров (заявок) с работодателями</t>
  </si>
  <si>
    <t>Наименования специальностей (профессий)</t>
  </si>
  <si>
    <t xml:space="preserve"> договоров (заявок) с работодателями по специальностям (профессиям) на подготовку квалифицированных специалистов (рабочих) и их дальнейшему трудоустройству</t>
  </si>
  <si>
    <t>наименование ОУ</t>
  </si>
  <si>
    <t xml:space="preserve">Планируется трудоустройство </t>
  </si>
  <si>
    <t>Бюджет</t>
  </si>
  <si>
    <t>Внебюджет</t>
  </si>
  <si>
    <t>Всего</t>
  </si>
  <si>
    <t>ИТОГО по образовательному учреждению</t>
  </si>
  <si>
    <t>Наименование укрупненных групп специальностей</t>
  </si>
  <si>
    <t>Очная форма получения образования</t>
  </si>
  <si>
    <t>Очная-заочная (вечерняя) форма получения образования</t>
  </si>
  <si>
    <t>Заочная форма получения образования</t>
  </si>
  <si>
    <t>Кол-во выпускников в указанных договорах (заявках)</t>
  </si>
  <si>
    <t>Кол-во выпускников трудоустройство которых планируется по договору с работодателями</t>
  </si>
  <si>
    <t>Преподавание в начальных классах, Дошкольное образование</t>
  </si>
  <si>
    <t>Тракторист машинист сельскохозяйственного производства, Хозяйка усадьбы</t>
  </si>
  <si>
    <r>
      <t xml:space="preserve">Исп. </t>
    </r>
    <r>
      <rPr>
        <u val="single"/>
        <sz val="10"/>
        <rFont val="Times New Roman"/>
        <family val="1"/>
      </rPr>
      <t>Полуэктов В.К.</t>
    </r>
    <r>
      <rPr>
        <sz val="10"/>
        <rFont val="Times New Roman"/>
        <family val="1"/>
      </rPr>
      <t xml:space="preserve">                            тел. Контакта </t>
    </r>
    <r>
      <rPr>
        <u val="single"/>
        <sz val="10"/>
        <rFont val="Times New Roman"/>
        <family val="1"/>
      </rPr>
      <t>352484</t>
    </r>
  </si>
  <si>
    <r>
      <t xml:space="preserve">Количество заключенных учреждением </t>
    </r>
    <r>
      <rPr>
        <b/>
        <u val="single"/>
        <sz val="12"/>
        <rFont val="Times New Roman"/>
        <family val="1"/>
      </rPr>
      <t>ГБОУ СПО "ГК г.Сызрани"</t>
    </r>
  </si>
  <si>
    <t>050704.52 Дошкольное образование</t>
  </si>
  <si>
    <t>37.16. Хозяйка усадьбы</t>
  </si>
  <si>
    <t>050709.52 Преподавание в начальных класах</t>
  </si>
  <si>
    <t>ГБОУ СПО "ГК г.Сызрани"</t>
  </si>
  <si>
    <t>Исп. Полуэктов В.К.                            тел. Контакта 352484</t>
  </si>
  <si>
    <r>
      <t>Распределение выпускников 20</t>
    </r>
    <r>
      <rPr>
        <b/>
        <u val="single"/>
        <sz val="12"/>
        <rFont val="Times New Roman"/>
        <family val="1"/>
      </rPr>
      <t>14</t>
    </r>
    <r>
      <rPr>
        <b/>
        <sz val="12"/>
        <rFont val="Times New Roman"/>
        <family val="1"/>
      </rPr>
      <t xml:space="preserve"> г. </t>
    </r>
    <r>
      <rPr>
        <b/>
        <u val="single"/>
        <sz val="12"/>
        <rFont val="Times New Roman"/>
        <family val="1"/>
      </rPr>
      <t>ГБОУ СПО "ГК г.Сызрани"</t>
    </r>
  </si>
  <si>
    <r>
      <t>Ожидаемый выпуск 20</t>
    </r>
    <r>
      <rPr>
        <b/>
        <u val="single"/>
        <sz val="12"/>
        <rFont val="Times New Roman"/>
        <family val="1"/>
      </rPr>
      <t>14</t>
    </r>
    <r>
      <rPr>
        <b/>
        <sz val="12"/>
        <rFont val="Times New Roman"/>
        <family val="1"/>
      </rPr>
      <t xml:space="preserve"> г., из них:</t>
    </r>
  </si>
  <si>
    <t xml:space="preserve">Информация о количестве выпускников 2014 года </t>
  </si>
  <si>
    <t>110800.02 Тракторист-машинист сельскохозяйственного производства</t>
  </si>
  <si>
    <t>270802.10 Мастер отделочных строительных работ</t>
  </si>
  <si>
    <t>240100.02 Лаборант-эколог</t>
  </si>
  <si>
    <t>150709.02 Сварщик (электросварочные и газосварочные работы)</t>
  </si>
  <si>
    <r>
      <t>Причины незанятости выпускников 20</t>
    </r>
    <r>
      <rPr>
        <b/>
        <u val="single"/>
        <sz val="12"/>
        <rFont val="Times New Roman"/>
        <family val="1"/>
      </rPr>
      <t>14</t>
    </r>
    <r>
      <rPr>
        <b/>
        <sz val="12"/>
        <rFont val="Times New Roman"/>
        <family val="1"/>
      </rPr>
      <t xml:space="preserve"> г. учреждения </t>
    </r>
    <r>
      <rPr>
        <b/>
        <u val="single"/>
        <sz val="12"/>
        <rFont val="Times New Roman"/>
        <family val="1"/>
      </rPr>
      <t>ГБОУ СПО "ГК г.Сызрани"</t>
    </r>
  </si>
  <si>
    <t>Сварщик (электросварочные и газосварочные работы)</t>
  </si>
  <si>
    <t>Лаборант-эколог</t>
  </si>
  <si>
    <t>Мастер отделочных строительных работ</t>
  </si>
  <si>
    <t>24*</t>
  </si>
  <si>
    <t>24 (з)</t>
  </si>
  <si>
    <t>13 (д)           24 (з)</t>
  </si>
  <si>
    <r>
      <t xml:space="preserve"> по каналам занятости по укрупненныи группам специальностей  по состоянию на </t>
    </r>
    <r>
      <rPr>
        <b/>
        <u val="single"/>
        <sz val="12"/>
        <rFont val="Times New Roman"/>
        <family val="1"/>
      </rPr>
      <t>01.10.2014 г.</t>
    </r>
  </si>
  <si>
    <r>
      <t xml:space="preserve">Исх. № </t>
    </r>
    <r>
      <rPr>
        <b/>
        <u val="single"/>
        <sz val="12"/>
        <rFont val="Times New Roman"/>
        <family val="1"/>
      </rPr>
      <t>169</t>
    </r>
    <r>
      <rPr>
        <b/>
        <sz val="12"/>
        <rFont val="Times New Roman"/>
        <family val="1"/>
      </rPr>
      <t xml:space="preserve"> от </t>
    </r>
    <r>
      <rPr>
        <b/>
        <u val="single"/>
        <sz val="12"/>
        <rFont val="Times New Roman"/>
        <family val="1"/>
      </rPr>
      <t>03 октября</t>
    </r>
    <r>
      <rPr>
        <b/>
        <sz val="12"/>
        <rFont val="Times New Roman"/>
        <family val="1"/>
      </rPr>
      <t xml:space="preserve"> 2014 г.                                                                                                      </t>
    </r>
  </si>
  <si>
    <t>П.В. Салугин</t>
  </si>
  <si>
    <t>Имеют риск не быть занятыми (отпуск по рождению ребёнка, отпуск по уходу за ребёнком, выезд за пределы области, выбытие под опеку в другой муниципалитет региона, поставлены на учёт в центрах занятости населения)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</si>
</sst>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&quot;р.&quot;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;[Red]0"/>
    <numFmt numFmtId="196" formatCode="#,##0.00_р_.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 CYR"/>
      <family val="0"/>
    </font>
    <font>
      <b/>
      <sz val="12"/>
      <name val="Times New Roman CYR"/>
      <family val="0"/>
    </font>
    <font>
      <u val="single"/>
      <sz val="14"/>
      <name val="Times New Roman"/>
      <family val="1"/>
    </font>
    <font>
      <sz val="14"/>
      <name val="Times New Roman CYR"/>
      <family val="0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1" fontId="29" fillId="0" borderId="10" xfId="0" applyNumberFormat="1" applyFont="1" applyFill="1" applyBorder="1" applyAlignment="1">
      <alignment vertical="center" wrapText="1"/>
    </xf>
    <xf numFmtId="1" fontId="29" fillId="0" borderId="10" xfId="0" applyNumberFormat="1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shrinkToFit="1"/>
    </xf>
    <xf numFmtId="1" fontId="34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35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195" fontId="1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 shrinkToFit="1"/>
    </xf>
    <xf numFmtId="0" fontId="33" fillId="0" borderId="10" xfId="0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95" fontId="26" fillId="0" borderId="10" xfId="0" applyNumberFormat="1" applyFont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" fontId="29" fillId="0" borderId="0" xfId="0" applyNumberFormat="1" applyFont="1" applyFill="1" applyAlignment="1">
      <alignment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" fontId="3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 shrinkToFit="1"/>
    </xf>
    <xf numFmtId="0" fontId="33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14"/>
  <sheetViews>
    <sheetView tabSelected="1" zoomScale="89" zoomScaleNormal="89" zoomScaleSheetLayoutView="85" zoomScalePageLayoutView="66" workbookViewId="0" topLeftCell="A1">
      <selection activeCell="R15" sqref="R15"/>
    </sheetView>
  </sheetViews>
  <sheetFormatPr defaultColWidth="9.00390625" defaultRowHeight="12.75"/>
  <cols>
    <col min="1" max="1" width="71.50390625" style="67" customWidth="1"/>
    <col min="2" max="16" width="6.625" style="67" customWidth="1"/>
    <col min="17" max="17" width="9.125" style="67" customWidth="1"/>
    <col min="18" max="20" width="9.125" style="87" customWidth="1"/>
    <col min="21" max="24" width="9.125" style="91" customWidth="1"/>
    <col min="25" max="28" width="9.125" style="68" customWidth="1"/>
    <col min="29" max="16384" width="9.125" style="67" customWidth="1"/>
  </cols>
  <sheetData>
    <row r="1" spans="1:16" ht="17.25" customHeight="1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 customHeight="1">
      <c r="A2" s="109" t="s">
        <v>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9.75" customHeight="1">
      <c r="A3" s="110" t="s">
        <v>43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">
      <c r="A4" s="111" t="s">
        <v>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2.75" customHeight="1">
      <c r="A5" s="103" t="s">
        <v>29</v>
      </c>
      <c r="B5" s="100" t="s">
        <v>73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ht="210.75" customHeight="1">
      <c r="A6" s="104"/>
      <c r="B6" s="106" t="s">
        <v>32</v>
      </c>
      <c r="C6" s="107"/>
      <c r="D6" s="108"/>
      <c r="E6" s="106" t="s">
        <v>52</v>
      </c>
      <c r="F6" s="107"/>
      <c r="G6" s="108"/>
      <c r="H6" s="106" t="s">
        <v>33</v>
      </c>
      <c r="I6" s="107"/>
      <c r="J6" s="108"/>
      <c r="K6" s="106" t="s">
        <v>34</v>
      </c>
      <c r="L6" s="107"/>
      <c r="M6" s="108"/>
      <c r="N6" s="106" t="s">
        <v>89</v>
      </c>
      <c r="O6" s="107"/>
      <c r="P6" s="108"/>
    </row>
    <row r="7" spans="1:16" ht="14.25" customHeight="1">
      <c r="A7" s="105"/>
      <c r="B7" s="3" t="s">
        <v>0</v>
      </c>
      <c r="C7" s="3" t="s">
        <v>1</v>
      </c>
      <c r="D7" s="3" t="s">
        <v>31</v>
      </c>
      <c r="E7" s="3" t="s">
        <v>0</v>
      </c>
      <c r="F7" s="3" t="s">
        <v>1</v>
      </c>
      <c r="G7" s="3" t="s">
        <v>31</v>
      </c>
      <c r="H7" s="3" t="s">
        <v>0</v>
      </c>
      <c r="I7" s="3" t="s">
        <v>1</v>
      </c>
      <c r="J7" s="3" t="s">
        <v>31</v>
      </c>
      <c r="K7" s="3" t="s">
        <v>0</v>
      </c>
      <c r="L7" s="3" t="s">
        <v>1</v>
      </c>
      <c r="M7" s="3" t="s">
        <v>31</v>
      </c>
      <c r="N7" s="3" t="s">
        <v>0</v>
      </c>
      <c r="O7" s="3" t="s">
        <v>1</v>
      </c>
      <c r="P7" s="3" t="s">
        <v>31</v>
      </c>
    </row>
    <row r="8" spans="1:28" s="34" customFormat="1" ht="15.75" customHeight="1">
      <c r="A8" s="78" t="s">
        <v>4</v>
      </c>
      <c r="B8" s="71"/>
      <c r="C8" s="71">
        <v>50</v>
      </c>
      <c r="D8" s="70">
        <f>SUM(B8:C8)</f>
        <v>50</v>
      </c>
      <c r="E8" s="71"/>
      <c r="F8" s="71">
        <v>37</v>
      </c>
      <c r="G8" s="70">
        <f>SUM(E8:F8)</f>
        <v>37</v>
      </c>
      <c r="H8" s="71"/>
      <c r="I8" s="71">
        <v>0</v>
      </c>
      <c r="J8" s="70">
        <f>SUM(H8:I8)</f>
        <v>0</v>
      </c>
      <c r="K8" s="71"/>
      <c r="L8" s="71">
        <v>0</v>
      </c>
      <c r="M8" s="70">
        <f>SUM(K8:L8)</f>
        <v>0</v>
      </c>
      <c r="N8" s="71"/>
      <c r="O8" s="71">
        <v>13</v>
      </c>
      <c r="P8" s="70">
        <f>SUM(N8:O8)</f>
        <v>13</v>
      </c>
      <c r="R8" s="88">
        <f aca="true" t="shared" si="0" ref="R8:S13">E8+H8+K8+N8</f>
        <v>0</v>
      </c>
      <c r="S8" s="88">
        <f t="shared" si="0"/>
        <v>50</v>
      </c>
      <c r="T8" s="96"/>
      <c r="U8" s="92"/>
      <c r="V8" s="92"/>
      <c r="W8" s="92"/>
      <c r="X8" s="92"/>
      <c r="Y8" s="69"/>
      <c r="Z8" s="69"/>
      <c r="AA8" s="69"/>
      <c r="AB8" s="69"/>
    </row>
    <row r="9" spans="1:28" s="34" customFormat="1" ht="15.75" customHeight="1">
      <c r="A9" s="78" t="s">
        <v>10</v>
      </c>
      <c r="B9" s="71">
        <v>22</v>
      </c>
      <c r="C9" s="71"/>
      <c r="D9" s="70">
        <f>SUM(B9:C9)</f>
        <v>22</v>
      </c>
      <c r="E9" s="71">
        <v>13</v>
      </c>
      <c r="F9" s="71"/>
      <c r="G9" s="70">
        <f>SUM(E9:F9)</f>
        <v>13</v>
      </c>
      <c r="H9" s="71">
        <v>2</v>
      </c>
      <c r="I9" s="71"/>
      <c r="J9" s="70">
        <f>SUM(H9:I9)</f>
        <v>2</v>
      </c>
      <c r="K9" s="71">
        <v>0</v>
      </c>
      <c r="L9" s="71"/>
      <c r="M9" s="70">
        <f>SUM(K9:L9)</f>
        <v>0</v>
      </c>
      <c r="N9" s="71">
        <v>7</v>
      </c>
      <c r="O9" s="71"/>
      <c r="P9" s="70">
        <f>SUM(N9:O9)</f>
        <v>7</v>
      </c>
      <c r="R9" s="88">
        <f t="shared" si="0"/>
        <v>22</v>
      </c>
      <c r="S9" s="88">
        <f t="shared" si="0"/>
        <v>0</v>
      </c>
      <c r="T9" s="96"/>
      <c r="U9" s="92"/>
      <c r="V9" s="92"/>
      <c r="W9" s="92"/>
      <c r="X9" s="92"/>
      <c r="Y9" s="69"/>
      <c r="Z9" s="69"/>
      <c r="AA9" s="69"/>
      <c r="AB9" s="69"/>
    </row>
    <row r="10" spans="1:28" s="34" customFormat="1" ht="32.25" customHeight="1">
      <c r="A10" s="78" t="s">
        <v>13</v>
      </c>
      <c r="B10" s="71">
        <v>18</v>
      </c>
      <c r="C10" s="71"/>
      <c r="D10" s="70">
        <f>SUM(B10:C10)</f>
        <v>18</v>
      </c>
      <c r="E10" s="71">
        <v>18</v>
      </c>
      <c r="F10" s="71"/>
      <c r="G10" s="70">
        <f>SUM(E10:F10)</f>
        <v>18</v>
      </c>
      <c r="H10" s="71">
        <v>0</v>
      </c>
      <c r="I10" s="71"/>
      <c r="J10" s="70">
        <f>SUM(H10:I10)</f>
        <v>0</v>
      </c>
      <c r="K10" s="71">
        <v>0</v>
      </c>
      <c r="L10" s="71"/>
      <c r="M10" s="70">
        <f>SUM(K10:L10)</f>
        <v>0</v>
      </c>
      <c r="N10" s="71"/>
      <c r="O10" s="71"/>
      <c r="P10" s="70">
        <f>SUM(N10:O10)</f>
        <v>0</v>
      </c>
      <c r="R10" s="88">
        <f t="shared" si="0"/>
        <v>18</v>
      </c>
      <c r="S10" s="88">
        <f t="shared" si="0"/>
        <v>0</v>
      </c>
      <c r="T10" s="96"/>
      <c r="U10" s="92"/>
      <c r="V10" s="92"/>
      <c r="W10" s="92"/>
      <c r="X10" s="92"/>
      <c r="Y10" s="69"/>
      <c r="Z10" s="69"/>
      <c r="AA10" s="69"/>
      <c r="AB10" s="69"/>
    </row>
    <row r="11" spans="1:28" s="34" customFormat="1" ht="15.75" customHeight="1">
      <c r="A11" s="79" t="s">
        <v>20</v>
      </c>
      <c r="B11" s="71">
        <v>14</v>
      </c>
      <c r="C11" s="71"/>
      <c r="D11" s="70">
        <f>SUM(B11:C11)</f>
        <v>14</v>
      </c>
      <c r="E11" s="71">
        <v>5</v>
      </c>
      <c r="F11" s="71"/>
      <c r="G11" s="70">
        <f>SUM(E11:F11)</f>
        <v>5</v>
      </c>
      <c r="H11" s="71">
        <v>7</v>
      </c>
      <c r="I11" s="71"/>
      <c r="J11" s="70">
        <f>SUM(H11:I11)</f>
        <v>7</v>
      </c>
      <c r="K11" s="71">
        <v>0</v>
      </c>
      <c r="L11" s="71"/>
      <c r="M11" s="70">
        <f>SUM(K11:L11)</f>
        <v>0</v>
      </c>
      <c r="N11" s="71">
        <v>2</v>
      </c>
      <c r="O11" s="71"/>
      <c r="P11" s="70">
        <f>SUM(N11:O11)</f>
        <v>2</v>
      </c>
      <c r="R11" s="88">
        <f t="shared" si="0"/>
        <v>14</v>
      </c>
      <c r="S11" s="88">
        <f t="shared" si="0"/>
        <v>0</v>
      </c>
      <c r="T11" s="96"/>
      <c r="U11" s="92"/>
      <c r="V11" s="92"/>
      <c r="W11" s="92"/>
      <c r="X11" s="92"/>
      <c r="Y11" s="69"/>
      <c r="Z11" s="69"/>
      <c r="AA11" s="69"/>
      <c r="AB11" s="69"/>
    </row>
    <row r="12" spans="1:28" s="34" customFormat="1" ht="15.75" customHeight="1">
      <c r="A12" s="78" t="s">
        <v>23</v>
      </c>
      <c r="B12" s="71">
        <v>13</v>
      </c>
      <c r="C12" s="71"/>
      <c r="D12" s="70">
        <f>SUM(B12:C12)</f>
        <v>13</v>
      </c>
      <c r="E12" s="71">
        <v>11</v>
      </c>
      <c r="F12" s="71"/>
      <c r="G12" s="70">
        <f>SUM(E12:F12)</f>
        <v>11</v>
      </c>
      <c r="H12" s="71">
        <v>0</v>
      </c>
      <c r="I12" s="71"/>
      <c r="J12" s="70">
        <f>SUM(H12:I12)</f>
        <v>0</v>
      </c>
      <c r="K12" s="71">
        <v>0</v>
      </c>
      <c r="L12" s="71"/>
      <c r="M12" s="70">
        <f>SUM(K12:L12)</f>
        <v>0</v>
      </c>
      <c r="N12" s="71">
        <v>2</v>
      </c>
      <c r="O12" s="71"/>
      <c r="P12" s="70">
        <f>SUM(N12:O12)</f>
        <v>2</v>
      </c>
      <c r="R12" s="88">
        <f t="shared" si="0"/>
        <v>13</v>
      </c>
      <c r="S12" s="88">
        <f t="shared" si="0"/>
        <v>0</v>
      </c>
      <c r="T12" s="96"/>
      <c r="U12" s="92"/>
      <c r="V12" s="92"/>
      <c r="W12" s="92"/>
      <c r="X12" s="92"/>
      <c r="Y12" s="69"/>
      <c r="Z12" s="69"/>
      <c r="AA12" s="69"/>
      <c r="AB12" s="69"/>
    </row>
    <row r="13" spans="1:20" ht="15.75" customHeight="1">
      <c r="A13" s="80" t="s">
        <v>25</v>
      </c>
      <c r="B13" s="81">
        <f aca="true" t="shared" si="1" ref="B13:P13">B8+B9+B10+B11+B12</f>
        <v>67</v>
      </c>
      <c r="C13" s="81">
        <f t="shared" si="1"/>
        <v>50</v>
      </c>
      <c r="D13" s="81">
        <f t="shared" si="1"/>
        <v>117</v>
      </c>
      <c r="E13" s="81">
        <f t="shared" si="1"/>
        <v>47</v>
      </c>
      <c r="F13" s="81">
        <f t="shared" si="1"/>
        <v>37</v>
      </c>
      <c r="G13" s="81">
        <f t="shared" si="1"/>
        <v>84</v>
      </c>
      <c r="H13" s="81">
        <f t="shared" si="1"/>
        <v>9</v>
      </c>
      <c r="I13" s="81">
        <f t="shared" si="1"/>
        <v>0</v>
      </c>
      <c r="J13" s="81">
        <f t="shared" si="1"/>
        <v>9</v>
      </c>
      <c r="K13" s="81">
        <f t="shared" si="1"/>
        <v>0</v>
      </c>
      <c r="L13" s="81">
        <f t="shared" si="1"/>
        <v>0</v>
      </c>
      <c r="M13" s="81">
        <f t="shared" si="1"/>
        <v>0</v>
      </c>
      <c r="N13" s="81">
        <f t="shared" si="1"/>
        <v>11</v>
      </c>
      <c r="O13" s="81">
        <f t="shared" si="1"/>
        <v>13</v>
      </c>
      <c r="P13" s="81">
        <f t="shared" si="1"/>
        <v>24</v>
      </c>
      <c r="R13" s="89">
        <f t="shared" si="0"/>
        <v>67</v>
      </c>
      <c r="S13" s="89">
        <f t="shared" si="0"/>
        <v>50</v>
      </c>
      <c r="T13" s="90"/>
    </row>
    <row r="14" spans="19:20" ht="12.75">
      <c r="S14" s="90"/>
      <c r="T14" s="90"/>
    </row>
  </sheetData>
  <sheetProtection/>
  <mergeCells count="10">
    <mergeCell ref="A2:P2"/>
    <mergeCell ref="A3:P3"/>
    <mergeCell ref="A4:P4"/>
    <mergeCell ref="K6:M6"/>
    <mergeCell ref="B5:P5"/>
    <mergeCell ref="A5:A7"/>
    <mergeCell ref="N6:P6"/>
    <mergeCell ref="B6:D6"/>
    <mergeCell ref="E6:G6"/>
    <mergeCell ref="H6:J6"/>
  </mergeCells>
  <printOptions/>
  <pageMargins left="0.1968503937007874" right="0.1968503937007874" top="0.1968503937007874" bottom="0.1968503937007874" header="0.275590551181102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Z38"/>
  <sheetViews>
    <sheetView zoomScale="80" zoomScaleNormal="80" zoomScaleSheetLayoutView="85" zoomScalePageLayoutView="0" workbookViewId="0" topLeftCell="A1">
      <selection activeCell="S6" sqref="S6:U6"/>
    </sheetView>
  </sheetViews>
  <sheetFormatPr defaultColWidth="9.00390625" defaultRowHeight="12.75"/>
  <cols>
    <col min="1" max="1" width="1.4921875" style="0" customWidth="1"/>
    <col min="2" max="2" width="9.125" style="0" hidden="1" customWidth="1"/>
    <col min="3" max="3" width="54.00390625" style="0" customWidth="1"/>
    <col min="4" max="5" width="6.375" style="0" customWidth="1"/>
    <col min="6" max="6" width="6.875" style="5" customWidth="1"/>
    <col min="7" max="7" width="6.375" style="0" customWidth="1"/>
    <col min="8" max="8" width="7.00390625" style="0" customWidth="1"/>
    <col min="9" max="9" width="6.50390625" style="5" customWidth="1"/>
    <col min="10" max="10" width="6.375" style="0" customWidth="1"/>
    <col min="11" max="11" width="6.50390625" style="0" customWidth="1"/>
    <col min="12" max="12" width="6.50390625" style="5" customWidth="1"/>
    <col min="13" max="13" width="6.00390625" style="0" customWidth="1"/>
    <col min="14" max="14" width="6.50390625" style="0" customWidth="1"/>
    <col min="15" max="15" width="6.625" style="5" customWidth="1"/>
    <col min="16" max="17" width="6.125" style="0" customWidth="1"/>
    <col min="18" max="18" width="7.125" style="0" customWidth="1"/>
    <col min="19" max="20" width="6.375" style="0" customWidth="1"/>
    <col min="21" max="21" width="7.00390625" style="0" customWidth="1"/>
    <col min="23" max="26" width="9.125" style="93" customWidth="1"/>
  </cols>
  <sheetData>
    <row r="1" spans="3:21" ht="12.75" customHeight="1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09" t="s">
        <v>46</v>
      </c>
      <c r="R1" s="109"/>
      <c r="S1" s="109"/>
      <c r="T1" s="109"/>
      <c r="U1" s="109"/>
    </row>
    <row r="2" spans="3:21" ht="16.5" customHeight="1">
      <c r="C2" s="109" t="s">
        <v>79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3:21" ht="15.75" customHeight="1">
      <c r="C3" s="61" t="s">
        <v>45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9"/>
      <c r="U3" s="19"/>
    </row>
    <row r="4" spans="3:21" ht="15.75" customHeight="1">
      <c r="C4" s="112" t="s">
        <v>44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2:21" ht="18.75" customHeight="1">
      <c r="B5" s="2"/>
      <c r="C5" s="103" t="s">
        <v>29</v>
      </c>
      <c r="D5" s="100" t="s">
        <v>36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2"/>
    </row>
    <row r="6" spans="3:21" ht="80.25" customHeight="1">
      <c r="C6" s="104"/>
      <c r="D6" s="106" t="s">
        <v>37</v>
      </c>
      <c r="E6" s="107"/>
      <c r="F6" s="108"/>
      <c r="G6" s="106" t="s">
        <v>38</v>
      </c>
      <c r="H6" s="107"/>
      <c r="I6" s="108"/>
      <c r="J6" s="106" t="s">
        <v>39</v>
      </c>
      <c r="K6" s="107"/>
      <c r="L6" s="108"/>
      <c r="M6" s="106" t="s">
        <v>40</v>
      </c>
      <c r="N6" s="107"/>
      <c r="O6" s="108"/>
      <c r="P6" s="106" t="s">
        <v>41</v>
      </c>
      <c r="Q6" s="107"/>
      <c r="R6" s="108"/>
      <c r="S6" s="106" t="s">
        <v>42</v>
      </c>
      <c r="T6" s="107"/>
      <c r="U6" s="108"/>
    </row>
    <row r="7" spans="3:21" ht="15">
      <c r="C7" s="105"/>
      <c r="D7" s="3" t="s">
        <v>0</v>
      </c>
      <c r="E7" s="4" t="s">
        <v>1</v>
      </c>
      <c r="F7" s="8" t="s">
        <v>31</v>
      </c>
      <c r="G7" s="3" t="s">
        <v>0</v>
      </c>
      <c r="H7" s="4" t="s">
        <v>1</v>
      </c>
      <c r="I7" s="8" t="s">
        <v>31</v>
      </c>
      <c r="J7" s="4" t="s">
        <v>0</v>
      </c>
      <c r="K7" s="4" t="s">
        <v>1</v>
      </c>
      <c r="L7" s="8" t="s">
        <v>31</v>
      </c>
      <c r="M7" s="4" t="s">
        <v>0</v>
      </c>
      <c r="N7" s="4" t="s">
        <v>1</v>
      </c>
      <c r="O7" s="8" t="s">
        <v>31</v>
      </c>
      <c r="P7" s="4" t="s">
        <v>0</v>
      </c>
      <c r="Q7" s="4" t="s">
        <v>1</v>
      </c>
      <c r="R7" s="4" t="s">
        <v>31</v>
      </c>
      <c r="S7" s="3" t="s">
        <v>0</v>
      </c>
      <c r="T7" s="4" t="s">
        <v>1</v>
      </c>
      <c r="U7" s="4" t="s">
        <v>31</v>
      </c>
    </row>
    <row r="8" spans="3:26" s="5" customFormat="1" ht="14.25" customHeight="1">
      <c r="C8" s="46" t="s">
        <v>28</v>
      </c>
      <c r="D8" s="25"/>
      <c r="E8" s="25"/>
      <c r="F8" s="25"/>
      <c r="G8" s="70"/>
      <c r="H8" s="70"/>
      <c r="I8" s="70"/>
      <c r="J8" s="70"/>
      <c r="K8" s="70"/>
      <c r="L8" s="25"/>
      <c r="M8" s="70"/>
      <c r="N8" s="70"/>
      <c r="O8" s="25"/>
      <c r="P8" s="25"/>
      <c r="Q8" s="25"/>
      <c r="R8" s="26"/>
      <c r="S8" s="70"/>
      <c r="T8" s="70"/>
      <c r="U8" s="84"/>
      <c r="W8" s="94"/>
      <c r="X8" s="94"/>
      <c r="Y8" s="94"/>
      <c r="Z8" s="94"/>
    </row>
    <row r="9" spans="3:26" s="5" customFormat="1" ht="14.25" customHeight="1">
      <c r="C9" s="46" t="s">
        <v>26</v>
      </c>
      <c r="D9" s="27"/>
      <c r="E9" s="25"/>
      <c r="F9" s="25"/>
      <c r="G9" s="70"/>
      <c r="H9" s="70"/>
      <c r="I9" s="70"/>
      <c r="J9" s="70"/>
      <c r="K9" s="70"/>
      <c r="L9" s="25"/>
      <c r="M9" s="70"/>
      <c r="N9" s="70"/>
      <c r="O9" s="25"/>
      <c r="P9" s="25"/>
      <c r="Q9" s="25"/>
      <c r="R9" s="26"/>
      <c r="S9" s="70"/>
      <c r="T9" s="70"/>
      <c r="U9" s="70"/>
      <c r="W9" s="94"/>
      <c r="X9" s="94"/>
      <c r="Y9" s="94"/>
      <c r="Z9" s="94"/>
    </row>
    <row r="10" spans="1:26" s="5" customFormat="1" ht="14.25" customHeight="1">
      <c r="A10" s="6"/>
      <c r="C10" s="46" t="s">
        <v>2</v>
      </c>
      <c r="D10" s="70"/>
      <c r="E10" s="70"/>
      <c r="F10" s="70"/>
      <c r="G10" s="70"/>
      <c r="H10" s="70"/>
      <c r="I10" s="70"/>
      <c r="J10" s="70"/>
      <c r="K10" s="70"/>
      <c r="L10" s="25"/>
      <c r="M10" s="70"/>
      <c r="N10" s="70"/>
      <c r="O10" s="25"/>
      <c r="P10" s="25"/>
      <c r="Q10" s="25"/>
      <c r="R10" s="26"/>
      <c r="S10" s="70"/>
      <c r="T10" s="70"/>
      <c r="U10" s="70"/>
      <c r="W10" s="94"/>
      <c r="X10" s="94"/>
      <c r="Y10" s="94"/>
      <c r="Z10" s="94"/>
    </row>
    <row r="11" spans="1:21" ht="14.25" customHeight="1">
      <c r="A11" s="1"/>
      <c r="C11" s="77" t="s">
        <v>3</v>
      </c>
      <c r="D11" s="70"/>
      <c r="E11" s="70"/>
      <c r="F11" s="70"/>
      <c r="G11" s="71"/>
      <c r="H11" s="71"/>
      <c r="I11" s="70"/>
      <c r="J11" s="71"/>
      <c r="K11" s="71"/>
      <c r="L11" s="25"/>
      <c r="M11" s="70"/>
      <c r="N11" s="70"/>
      <c r="O11" s="70"/>
      <c r="P11" s="25"/>
      <c r="Q11" s="25"/>
      <c r="R11" s="26"/>
      <c r="S11" s="71"/>
      <c r="T11" s="71"/>
      <c r="U11" s="71"/>
    </row>
    <row r="12" spans="3:24" ht="14.25" customHeight="1">
      <c r="C12" s="77" t="s">
        <v>4</v>
      </c>
      <c r="D12" s="70"/>
      <c r="E12" s="70">
        <f>'Таблица 1'!O8</f>
        <v>13</v>
      </c>
      <c r="F12" s="70">
        <f>'Таблица 1'!P8</f>
        <v>13</v>
      </c>
      <c r="G12" s="71"/>
      <c r="H12" s="71">
        <v>10</v>
      </c>
      <c r="I12" s="70">
        <f>SUM(G12:H12)</f>
        <v>10</v>
      </c>
      <c r="J12" s="71"/>
      <c r="K12" s="71">
        <v>3</v>
      </c>
      <c r="L12" s="70">
        <f>SUM(J12:K12)</f>
        <v>3</v>
      </c>
      <c r="M12" s="71"/>
      <c r="N12" s="71">
        <v>0</v>
      </c>
      <c r="O12" s="70">
        <f>SUM(M12:N12)</f>
        <v>0</v>
      </c>
      <c r="P12" s="71"/>
      <c r="Q12" s="71">
        <v>0</v>
      </c>
      <c r="R12" s="70">
        <f>SUM(P12:Q12)</f>
        <v>0</v>
      </c>
      <c r="S12" s="71"/>
      <c r="T12" s="71">
        <v>0</v>
      </c>
      <c r="U12" s="70">
        <f>SUM(S12:T12)</f>
        <v>0</v>
      </c>
      <c r="W12" s="95">
        <f>G12+J12+M12+P12+S12</f>
        <v>0</v>
      </c>
      <c r="X12" s="95">
        <f>H12+K12+N12+Q12+T12</f>
        <v>13</v>
      </c>
    </row>
    <row r="13" spans="3:24" ht="14.25" customHeight="1">
      <c r="C13" s="77" t="s">
        <v>5</v>
      </c>
      <c r="D13" s="70"/>
      <c r="E13" s="70"/>
      <c r="F13" s="70"/>
      <c r="G13" s="71"/>
      <c r="H13" s="71"/>
      <c r="I13" s="70"/>
      <c r="J13" s="71"/>
      <c r="K13" s="71"/>
      <c r="L13" s="70"/>
      <c r="M13" s="70"/>
      <c r="N13" s="70"/>
      <c r="O13" s="70"/>
      <c r="P13" s="25"/>
      <c r="Q13" s="25"/>
      <c r="R13" s="70"/>
      <c r="S13" s="71"/>
      <c r="T13" s="71"/>
      <c r="U13" s="70"/>
      <c r="W13" s="95">
        <f aca="true" t="shared" si="0" ref="W13:X35">G13+J13+M13+P13+S13</f>
        <v>0</v>
      </c>
      <c r="X13" s="95">
        <f t="shared" si="0"/>
        <v>0</v>
      </c>
    </row>
    <row r="14" spans="3:24" ht="14.25" customHeight="1">
      <c r="C14" s="77" t="s">
        <v>6</v>
      </c>
      <c r="D14" s="70"/>
      <c r="E14" s="70"/>
      <c r="F14" s="70"/>
      <c r="G14" s="71"/>
      <c r="H14" s="71"/>
      <c r="I14" s="70"/>
      <c r="J14" s="71"/>
      <c r="K14" s="71"/>
      <c r="L14" s="70"/>
      <c r="M14" s="70"/>
      <c r="N14" s="70"/>
      <c r="O14" s="70"/>
      <c r="P14" s="25"/>
      <c r="Q14" s="25"/>
      <c r="R14" s="70"/>
      <c r="S14" s="71"/>
      <c r="T14" s="71"/>
      <c r="U14" s="70"/>
      <c r="W14" s="95">
        <f t="shared" si="0"/>
        <v>0</v>
      </c>
      <c r="X14" s="95">
        <f t="shared" si="0"/>
        <v>0</v>
      </c>
    </row>
    <row r="15" spans="3:24" ht="14.25" customHeight="1">
      <c r="C15" s="77" t="s">
        <v>7</v>
      </c>
      <c r="D15" s="70"/>
      <c r="E15" s="70"/>
      <c r="F15" s="70"/>
      <c r="G15" s="71"/>
      <c r="H15" s="71"/>
      <c r="I15" s="70"/>
      <c r="J15" s="71"/>
      <c r="K15" s="71"/>
      <c r="L15" s="70"/>
      <c r="M15" s="70"/>
      <c r="N15" s="70"/>
      <c r="O15" s="70"/>
      <c r="P15" s="25"/>
      <c r="Q15" s="25"/>
      <c r="R15" s="70"/>
      <c r="S15" s="71"/>
      <c r="T15" s="71"/>
      <c r="U15" s="70"/>
      <c r="W15" s="95">
        <f t="shared" si="0"/>
        <v>0</v>
      </c>
      <c r="X15" s="95">
        <f t="shared" si="0"/>
        <v>0</v>
      </c>
    </row>
    <row r="16" spans="3:24" ht="14.25" customHeight="1">
      <c r="C16" s="77" t="s">
        <v>8</v>
      </c>
      <c r="D16" s="70"/>
      <c r="E16" s="70"/>
      <c r="F16" s="70"/>
      <c r="G16" s="71"/>
      <c r="H16" s="71"/>
      <c r="I16" s="70"/>
      <c r="J16" s="71"/>
      <c r="K16" s="71"/>
      <c r="L16" s="70"/>
      <c r="M16" s="70"/>
      <c r="N16" s="70"/>
      <c r="O16" s="70"/>
      <c r="P16" s="25"/>
      <c r="Q16" s="25"/>
      <c r="R16" s="70"/>
      <c r="S16" s="71"/>
      <c r="T16" s="71"/>
      <c r="U16" s="70"/>
      <c r="W16" s="95">
        <f t="shared" si="0"/>
        <v>0</v>
      </c>
      <c r="X16" s="95">
        <f t="shared" si="0"/>
        <v>0</v>
      </c>
    </row>
    <row r="17" spans="3:24" ht="14.25" customHeight="1">
      <c r="C17" s="77" t="s">
        <v>9</v>
      </c>
      <c r="D17" s="70"/>
      <c r="E17" s="70"/>
      <c r="F17" s="70"/>
      <c r="G17" s="71"/>
      <c r="H17" s="71"/>
      <c r="I17" s="70"/>
      <c r="J17" s="71"/>
      <c r="K17" s="71"/>
      <c r="L17" s="70"/>
      <c r="M17" s="70"/>
      <c r="N17" s="70"/>
      <c r="O17" s="70"/>
      <c r="P17" s="25"/>
      <c r="Q17" s="25"/>
      <c r="R17" s="70"/>
      <c r="S17" s="71"/>
      <c r="T17" s="71"/>
      <c r="U17" s="70"/>
      <c r="W17" s="95">
        <f t="shared" si="0"/>
        <v>0</v>
      </c>
      <c r="X17" s="95">
        <f t="shared" si="0"/>
        <v>0</v>
      </c>
    </row>
    <row r="18" spans="3:24" ht="14.25" customHeight="1">
      <c r="C18" s="77" t="s">
        <v>10</v>
      </c>
      <c r="D18" s="70">
        <f>'Таблица 1'!N9</f>
        <v>7</v>
      </c>
      <c r="E18" s="70"/>
      <c r="F18" s="70">
        <f>'Таблица 1'!P9</f>
        <v>7</v>
      </c>
      <c r="G18" s="71">
        <v>6</v>
      </c>
      <c r="H18" s="71"/>
      <c r="I18" s="70">
        <f>SUM(G18:H18)</f>
        <v>6</v>
      </c>
      <c r="J18" s="71">
        <v>0</v>
      </c>
      <c r="K18" s="71"/>
      <c r="L18" s="70">
        <f>SUM(J18:K18)</f>
        <v>0</v>
      </c>
      <c r="M18" s="71">
        <v>0</v>
      </c>
      <c r="N18" s="71"/>
      <c r="O18" s="70">
        <f>SUM(M18:N18)</f>
        <v>0</v>
      </c>
      <c r="P18" s="71">
        <v>0</v>
      </c>
      <c r="Q18" s="71"/>
      <c r="R18" s="70">
        <f>SUM(P18:Q18)</f>
        <v>0</v>
      </c>
      <c r="S18" s="71">
        <v>1</v>
      </c>
      <c r="T18" s="71"/>
      <c r="U18" s="70">
        <f>SUM(S18:T18)</f>
        <v>1</v>
      </c>
      <c r="W18" s="95">
        <f t="shared" si="0"/>
        <v>7</v>
      </c>
      <c r="X18" s="95">
        <f t="shared" si="0"/>
        <v>0</v>
      </c>
    </row>
    <row r="19" spans="3:24" ht="14.25" customHeight="1">
      <c r="C19" s="77" t="s">
        <v>11</v>
      </c>
      <c r="D19" s="70"/>
      <c r="E19" s="70"/>
      <c r="F19" s="70"/>
      <c r="G19" s="71"/>
      <c r="H19" s="71"/>
      <c r="I19" s="70"/>
      <c r="J19" s="71"/>
      <c r="K19" s="71"/>
      <c r="L19" s="70"/>
      <c r="M19" s="70"/>
      <c r="N19" s="70"/>
      <c r="O19" s="70"/>
      <c r="P19" s="25"/>
      <c r="Q19" s="25"/>
      <c r="R19" s="70"/>
      <c r="S19" s="71"/>
      <c r="T19" s="71"/>
      <c r="U19" s="70"/>
      <c r="W19" s="95">
        <f t="shared" si="0"/>
        <v>0</v>
      </c>
      <c r="X19" s="95">
        <f t="shared" si="0"/>
        <v>0</v>
      </c>
    </row>
    <row r="20" spans="3:24" ht="14.25" customHeight="1">
      <c r="C20" s="77" t="s">
        <v>35</v>
      </c>
      <c r="D20" s="70"/>
      <c r="E20" s="70"/>
      <c r="F20" s="70"/>
      <c r="G20" s="71"/>
      <c r="H20" s="71"/>
      <c r="I20" s="70"/>
      <c r="J20" s="71"/>
      <c r="K20" s="71"/>
      <c r="L20" s="70"/>
      <c r="M20" s="70"/>
      <c r="N20" s="70"/>
      <c r="O20" s="70"/>
      <c r="P20" s="25"/>
      <c r="Q20" s="25"/>
      <c r="R20" s="70"/>
      <c r="S20" s="71"/>
      <c r="T20" s="71"/>
      <c r="U20" s="70"/>
      <c r="W20" s="95">
        <f t="shared" si="0"/>
        <v>0</v>
      </c>
      <c r="X20" s="95">
        <f t="shared" si="0"/>
        <v>0</v>
      </c>
    </row>
    <row r="21" spans="3:24" ht="30.75">
      <c r="C21" s="77" t="s">
        <v>12</v>
      </c>
      <c r="D21" s="70"/>
      <c r="E21" s="70"/>
      <c r="F21" s="70"/>
      <c r="G21" s="71"/>
      <c r="H21" s="71"/>
      <c r="I21" s="70"/>
      <c r="J21" s="71"/>
      <c r="K21" s="71"/>
      <c r="L21" s="70"/>
      <c r="M21" s="70"/>
      <c r="N21" s="70"/>
      <c r="O21" s="70"/>
      <c r="P21" s="25"/>
      <c r="Q21" s="25"/>
      <c r="R21" s="70"/>
      <c r="S21" s="71"/>
      <c r="T21" s="71"/>
      <c r="U21" s="70"/>
      <c r="W21" s="95">
        <f t="shared" si="0"/>
        <v>0</v>
      </c>
      <c r="X21" s="95">
        <f t="shared" si="0"/>
        <v>0</v>
      </c>
    </row>
    <row r="22" spans="3:24" ht="30.75" customHeight="1">
      <c r="C22" s="77" t="s">
        <v>13</v>
      </c>
      <c r="D22" s="70">
        <f>'Таблица 1'!N10</f>
        <v>0</v>
      </c>
      <c r="E22" s="70"/>
      <c r="F22" s="70">
        <f>'Таблица 1'!P10</f>
        <v>0</v>
      </c>
      <c r="G22" s="71">
        <f>SUM(G23:G23)</f>
        <v>0</v>
      </c>
      <c r="H22" s="71"/>
      <c r="I22" s="70">
        <f>SUM(G22:H22)</f>
        <v>0</v>
      </c>
      <c r="J22" s="71">
        <f>SUM(J23:J23)</f>
        <v>0</v>
      </c>
      <c r="K22" s="71"/>
      <c r="L22" s="70">
        <f>SUM(J22:K22)</f>
        <v>0</v>
      </c>
      <c r="M22" s="71"/>
      <c r="N22" s="71"/>
      <c r="O22" s="70">
        <f>SUM(M22:N22)</f>
        <v>0</v>
      </c>
      <c r="P22" s="71">
        <f>SUM(P23:P23)</f>
        <v>0</v>
      </c>
      <c r="Q22" s="71"/>
      <c r="R22" s="70">
        <f>SUM(P22:Q22)</f>
        <v>0</v>
      </c>
      <c r="S22" s="71">
        <f>SUM(S23:S23)</f>
        <v>0</v>
      </c>
      <c r="T22" s="71"/>
      <c r="U22" s="70">
        <f>SUM(S22:T22)</f>
        <v>0</v>
      </c>
      <c r="W22" s="95">
        <f t="shared" si="0"/>
        <v>0</v>
      </c>
      <c r="X22" s="95">
        <f t="shared" si="0"/>
        <v>0</v>
      </c>
    </row>
    <row r="23" spans="3:24" ht="14.25" customHeight="1">
      <c r="C23" s="77" t="s">
        <v>27</v>
      </c>
      <c r="D23" s="70"/>
      <c r="E23" s="70"/>
      <c r="F23" s="70"/>
      <c r="G23" s="71"/>
      <c r="H23" s="71"/>
      <c r="I23" s="70"/>
      <c r="J23" s="71"/>
      <c r="K23" s="71"/>
      <c r="L23" s="70"/>
      <c r="M23" s="70"/>
      <c r="N23" s="70"/>
      <c r="O23" s="70"/>
      <c r="P23" s="25"/>
      <c r="Q23" s="25"/>
      <c r="R23" s="70"/>
      <c r="S23" s="71"/>
      <c r="T23" s="71"/>
      <c r="U23" s="70"/>
      <c r="W23" s="95">
        <f t="shared" si="0"/>
        <v>0</v>
      </c>
      <c r="X23" s="95">
        <f t="shared" si="0"/>
        <v>0</v>
      </c>
    </row>
    <row r="24" spans="3:24" ht="14.25" customHeight="1">
      <c r="C24" s="77" t="s">
        <v>30</v>
      </c>
      <c r="D24" s="70"/>
      <c r="E24" s="70"/>
      <c r="F24" s="70"/>
      <c r="G24" s="71"/>
      <c r="H24" s="71"/>
      <c r="I24" s="70"/>
      <c r="J24" s="71"/>
      <c r="K24" s="71"/>
      <c r="L24" s="70"/>
      <c r="M24" s="70"/>
      <c r="N24" s="70"/>
      <c r="O24" s="70"/>
      <c r="P24" s="25"/>
      <c r="Q24" s="25"/>
      <c r="R24" s="70"/>
      <c r="S24" s="71"/>
      <c r="T24" s="71"/>
      <c r="U24" s="70"/>
      <c r="W24" s="95">
        <f t="shared" si="0"/>
        <v>0</v>
      </c>
      <c r="X24" s="95">
        <f t="shared" si="0"/>
        <v>0</v>
      </c>
    </row>
    <row r="25" spans="3:24" ht="14.25" customHeight="1">
      <c r="C25" s="77" t="s">
        <v>14</v>
      </c>
      <c r="D25" s="70"/>
      <c r="E25" s="70"/>
      <c r="F25" s="70"/>
      <c r="G25" s="71"/>
      <c r="H25" s="71"/>
      <c r="I25" s="70"/>
      <c r="J25" s="71"/>
      <c r="K25" s="71"/>
      <c r="L25" s="70"/>
      <c r="M25" s="70"/>
      <c r="N25" s="70"/>
      <c r="O25" s="70"/>
      <c r="P25" s="25"/>
      <c r="Q25" s="25"/>
      <c r="R25" s="70"/>
      <c r="S25" s="71"/>
      <c r="T25" s="71"/>
      <c r="U25" s="70"/>
      <c r="W25" s="95">
        <f t="shared" si="0"/>
        <v>0</v>
      </c>
      <c r="X25" s="95">
        <f t="shared" si="0"/>
        <v>0</v>
      </c>
    </row>
    <row r="26" spans="3:24" ht="14.25" customHeight="1">
      <c r="C26" s="77" t="s">
        <v>15</v>
      </c>
      <c r="D26" s="70"/>
      <c r="E26" s="70"/>
      <c r="F26" s="70"/>
      <c r="G26" s="71"/>
      <c r="H26" s="71"/>
      <c r="I26" s="70"/>
      <c r="J26" s="71"/>
      <c r="K26" s="71"/>
      <c r="L26" s="70"/>
      <c r="M26" s="70"/>
      <c r="N26" s="70"/>
      <c r="O26" s="70"/>
      <c r="P26" s="27"/>
      <c r="Q26" s="27"/>
      <c r="R26" s="85"/>
      <c r="S26" s="72"/>
      <c r="T26" s="72"/>
      <c r="U26" s="85"/>
      <c r="W26" s="95">
        <f t="shared" si="0"/>
        <v>0</v>
      </c>
      <c r="X26" s="95">
        <f>H26+K26+N26+Q26+T26</f>
        <v>0</v>
      </c>
    </row>
    <row r="27" spans="3:24" ht="14.25" customHeight="1">
      <c r="C27" s="77" t="s">
        <v>16</v>
      </c>
      <c r="D27" s="70"/>
      <c r="E27" s="70"/>
      <c r="F27" s="70"/>
      <c r="G27" s="71"/>
      <c r="H27" s="71"/>
      <c r="I27" s="70"/>
      <c r="J27" s="71"/>
      <c r="K27" s="71"/>
      <c r="L27" s="70"/>
      <c r="M27" s="70"/>
      <c r="N27" s="85"/>
      <c r="O27" s="70"/>
      <c r="P27" s="27"/>
      <c r="Q27" s="27"/>
      <c r="R27" s="85"/>
      <c r="S27" s="72"/>
      <c r="T27" s="72"/>
      <c r="U27" s="85"/>
      <c r="W27" s="95">
        <f t="shared" si="0"/>
        <v>0</v>
      </c>
      <c r="X27" s="95">
        <f t="shared" si="0"/>
        <v>0</v>
      </c>
    </row>
    <row r="28" spans="3:24" ht="14.25" customHeight="1">
      <c r="C28" s="77" t="s">
        <v>17</v>
      </c>
      <c r="D28" s="70"/>
      <c r="E28" s="70"/>
      <c r="F28" s="70"/>
      <c r="G28" s="71"/>
      <c r="H28" s="71"/>
      <c r="I28" s="70"/>
      <c r="J28" s="71"/>
      <c r="K28" s="71"/>
      <c r="L28" s="70"/>
      <c r="M28" s="70"/>
      <c r="N28" s="85"/>
      <c r="O28" s="70"/>
      <c r="P28" s="27"/>
      <c r="Q28" s="27"/>
      <c r="R28" s="85"/>
      <c r="S28" s="72"/>
      <c r="T28" s="72"/>
      <c r="U28" s="85"/>
      <c r="W28" s="95">
        <f t="shared" si="0"/>
        <v>0</v>
      </c>
      <c r="X28" s="95">
        <f t="shared" si="0"/>
        <v>0</v>
      </c>
    </row>
    <row r="29" spans="3:24" ht="14.25" customHeight="1">
      <c r="C29" s="77" t="s">
        <v>18</v>
      </c>
      <c r="D29" s="70"/>
      <c r="E29" s="70"/>
      <c r="F29" s="70"/>
      <c r="G29" s="71"/>
      <c r="H29" s="71"/>
      <c r="I29" s="70"/>
      <c r="J29" s="71"/>
      <c r="K29" s="71"/>
      <c r="L29" s="70"/>
      <c r="M29" s="70"/>
      <c r="N29" s="85"/>
      <c r="O29" s="70"/>
      <c r="P29" s="27"/>
      <c r="Q29" s="27"/>
      <c r="R29" s="85"/>
      <c r="S29" s="72"/>
      <c r="T29" s="72"/>
      <c r="U29" s="85"/>
      <c r="W29" s="95">
        <f t="shared" si="0"/>
        <v>0</v>
      </c>
      <c r="X29" s="95">
        <f t="shared" si="0"/>
        <v>0</v>
      </c>
    </row>
    <row r="30" spans="3:24" ht="14.25" customHeight="1">
      <c r="C30" s="77" t="s">
        <v>19</v>
      </c>
      <c r="D30" s="70"/>
      <c r="E30" s="70"/>
      <c r="F30" s="70"/>
      <c r="G30" s="71"/>
      <c r="H30" s="71"/>
      <c r="I30" s="70"/>
      <c r="J30" s="71"/>
      <c r="K30" s="71"/>
      <c r="L30" s="70"/>
      <c r="M30" s="70"/>
      <c r="N30" s="70"/>
      <c r="O30" s="70"/>
      <c r="P30" s="25"/>
      <c r="Q30" s="25"/>
      <c r="R30" s="70"/>
      <c r="S30" s="71"/>
      <c r="T30" s="71"/>
      <c r="U30" s="85"/>
      <c r="W30" s="95">
        <f t="shared" si="0"/>
        <v>0</v>
      </c>
      <c r="X30" s="95">
        <f t="shared" si="0"/>
        <v>0</v>
      </c>
    </row>
    <row r="31" spans="3:24" ht="14.25" customHeight="1">
      <c r="C31" s="82" t="s">
        <v>20</v>
      </c>
      <c r="D31" s="70">
        <f>'Таблица 1'!N11</f>
        <v>2</v>
      </c>
      <c r="E31" s="70"/>
      <c r="F31" s="70">
        <f>'Таблица 1'!P11</f>
        <v>2</v>
      </c>
      <c r="G31" s="71">
        <v>2</v>
      </c>
      <c r="H31" s="71"/>
      <c r="I31" s="70">
        <f>SUM(G31:H31)</f>
        <v>2</v>
      </c>
      <c r="J31" s="71">
        <f>SUM(J32:J32)</f>
        <v>0</v>
      </c>
      <c r="K31" s="71"/>
      <c r="L31" s="70">
        <f>SUM(J31:K31)</f>
        <v>0</v>
      </c>
      <c r="M31" s="71"/>
      <c r="N31" s="71"/>
      <c r="O31" s="70">
        <f>SUM(M31:N31)</f>
        <v>0</v>
      </c>
      <c r="P31" s="71">
        <f>SUM(P32:P32)</f>
        <v>0</v>
      </c>
      <c r="Q31" s="71"/>
      <c r="R31" s="70">
        <f>SUM(P31:Q31)</f>
        <v>0</v>
      </c>
      <c r="S31" s="71">
        <f>SUM(S32:S32)</f>
        <v>0</v>
      </c>
      <c r="T31" s="71"/>
      <c r="U31" s="70">
        <f>SUM(S31:T31)</f>
        <v>0</v>
      </c>
      <c r="W31" s="95">
        <f t="shared" si="0"/>
        <v>2</v>
      </c>
      <c r="X31" s="95">
        <f t="shared" si="0"/>
        <v>0</v>
      </c>
    </row>
    <row r="32" spans="3:24" ht="30.75">
      <c r="C32" s="77" t="s">
        <v>21</v>
      </c>
      <c r="D32" s="70"/>
      <c r="E32" s="70"/>
      <c r="F32" s="70"/>
      <c r="G32" s="71"/>
      <c r="H32" s="71"/>
      <c r="I32" s="70"/>
      <c r="J32" s="71"/>
      <c r="K32" s="71"/>
      <c r="L32" s="70"/>
      <c r="M32" s="70"/>
      <c r="N32" s="70"/>
      <c r="O32" s="70"/>
      <c r="P32" s="25"/>
      <c r="Q32" s="25"/>
      <c r="R32" s="70"/>
      <c r="S32" s="71"/>
      <c r="T32" s="71"/>
      <c r="U32" s="85"/>
      <c r="W32" s="95">
        <f t="shared" si="0"/>
        <v>0</v>
      </c>
      <c r="X32" s="95">
        <f t="shared" si="0"/>
        <v>0</v>
      </c>
    </row>
    <row r="33" spans="3:24" ht="30.75" customHeight="1">
      <c r="C33" s="77" t="s">
        <v>22</v>
      </c>
      <c r="D33" s="70"/>
      <c r="E33" s="70"/>
      <c r="F33" s="70"/>
      <c r="G33" s="71"/>
      <c r="H33" s="71"/>
      <c r="I33" s="70"/>
      <c r="J33" s="71"/>
      <c r="K33" s="71"/>
      <c r="L33" s="70"/>
      <c r="M33" s="70"/>
      <c r="N33" s="70"/>
      <c r="O33" s="85"/>
      <c r="P33" s="27"/>
      <c r="Q33" s="27"/>
      <c r="R33" s="85"/>
      <c r="S33" s="72"/>
      <c r="T33" s="72"/>
      <c r="U33" s="85"/>
      <c r="W33" s="95">
        <f t="shared" si="0"/>
        <v>0</v>
      </c>
      <c r="X33" s="95">
        <f t="shared" si="0"/>
        <v>0</v>
      </c>
    </row>
    <row r="34" spans="3:24" ht="15" customHeight="1">
      <c r="C34" s="77" t="s">
        <v>23</v>
      </c>
      <c r="D34" s="70">
        <f>'Таблица 1'!N12</f>
        <v>2</v>
      </c>
      <c r="E34" s="70"/>
      <c r="F34" s="70">
        <f>'Таблица 1'!P12</f>
        <v>2</v>
      </c>
      <c r="G34" s="71">
        <v>2</v>
      </c>
      <c r="H34" s="71"/>
      <c r="I34" s="70">
        <f>SUM(G34:H34)</f>
        <v>2</v>
      </c>
      <c r="J34" s="71">
        <f>SUM(J35:J35)</f>
        <v>0</v>
      </c>
      <c r="K34" s="71"/>
      <c r="L34" s="70">
        <f>SUM(J34:K34)</f>
        <v>0</v>
      </c>
      <c r="M34" s="71">
        <f>SUM(M35:M35)</f>
        <v>0</v>
      </c>
      <c r="N34" s="71"/>
      <c r="O34" s="70">
        <f>SUM(M34:N34)</f>
        <v>0</v>
      </c>
      <c r="P34" s="71">
        <f>SUM(P35:P35)</f>
        <v>0</v>
      </c>
      <c r="Q34" s="71"/>
      <c r="R34" s="70">
        <f>SUM(P34:Q34)</f>
        <v>0</v>
      </c>
      <c r="S34" s="71">
        <f>SUM(S35:S35)</f>
        <v>0</v>
      </c>
      <c r="T34" s="71"/>
      <c r="U34" s="70">
        <f>SUM(S34:T34)</f>
        <v>0</v>
      </c>
      <c r="W34" s="95">
        <f t="shared" si="0"/>
        <v>2</v>
      </c>
      <c r="X34" s="95">
        <f t="shared" si="0"/>
        <v>0</v>
      </c>
    </row>
    <row r="35" spans="3:24" ht="30.75" customHeight="1">
      <c r="C35" s="77" t="s">
        <v>24</v>
      </c>
      <c r="D35" s="70"/>
      <c r="E35" s="70"/>
      <c r="F35" s="70"/>
      <c r="G35" s="72"/>
      <c r="H35" s="72"/>
      <c r="I35" s="70"/>
      <c r="J35" s="72"/>
      <c r="K35" s="72"/>
      <c r="L35" s="85"/>
      <c r="M35" s="72"/>
      <c r="N35" s="72"/>
      <c r="O35" s="85"/>
      <c r="P35" s="28"/>
      <c r="Q35" s="28"/>
      <c r="R35" s="85"/>
      <c r="S35" s="72"/>
      <c r="T35" s="72"/>
      <c r="U35" s="85"/>
      <c r="W35" s="95">
        <f t="shared" si="0"/>
        <v>0</v>
      </c>
      <c r="X35" s="95">
        <f t="shared" si="0"/>
        <v>0</v>
      </c>
    </row>
    <row r="36" spans="3:24" ht="17.25">
      <c r="C36" s="7" t="s">
        <v>25</v>
      </c>
      <c r="D36" s="86">
        <f aca="true" t="shared" si="1" ref="D36:U36">D12+D18+D22+D31+D34</f>
        <v>11</v>
      </c>
      <c r="E36" s="86">
        <f t="shared" si="1"/>
        <v>13</v>
      </c>
      <c r="F36" s="86">
        <f t="shared" si="1"/>
        <v>24</v>
      </c>
      <c r="G36" s="86">
        <f t="shared" si="1"/>
        <v>10</v>
      </c>
      <c r="H36" s="86">
        <f t="shared" si="1"/>
        <v>10</v>
      </c>
      <c r="I36" s="86">
        <f t="shared" si="1"/>
        <v>20</v>
      </c>
      <c r="J36" s="86">
        <f t="shared" si="1"/>
        <v>0</v>
      </c>
      <c r="K36" s="86">
        <f t="shared" si="1"/>
        <v>3</v>
      </c>
      <c r="L36" s="86">
        <f t="shared" si="1"/>
        <v>3</v>
      </c>
      <c r="M36" s="86">
        <f t="shared" si="1"/>
        <v>0</v>
      </c>
      <c r="N36" s="86">
        <f t="shared" si="1"/>
        <v>0</v>
      </c>
      <c r="O36" s="86">
        <f t="shared" si="1"/>
        <v>0</v>
      </c>
      <c r="P36" s="86">
        <f t="shared" si="1"/>
        <v>0</v>
      </c>
      <c r="Q36" s="86">
        <f t="shared" si="1"/>
        <v>0</v>
      </c>
      <c r="R36" s="86">
        <f t="shared" si="1"/>
        <v>0</v>
      </c>
      <c r="S36" s="86">
        <f t="shared" si="1"/>
        <v>1</v>
      </c>
      <c r="T36" s="86">
        <f t="shared" si="1"/>
        <v>0</v>
      </c>
      <c r="U36" s="86">
        <f t="shared" si="1"/>
        <v>1</v>
      </c>
      <c r="W36" s="95">
        <f>G36+J36+M36+P36+S36</f>
        <v>11</v>
      </c>
      <c r="X36" s="95">
        <f>H36+K36+N36+Q36+T36</f>
        <v>13</v>
      </c>
    </row>
    <row r="38" spans="3:7" ht="15">
      <c r="C38" s="9"/>
      <c r="F38" s="110"/>
      <c r="G38" s="110"/>
    </row>
    <row r="42" ht="18" customHeight="1"/>
  </sheetData>
  <sheetProtection/>
  <mergeCells count="12">
    <mergeCell ref="Q1:U1"/>
    <mergeCell ref="C4:U4"/>
    <mergeCell ref="D5:U5"/>
    <mergeCell ref="D6:F6"/>
    <mergeCell ref="G6:I6"/>
    <mergeCell ref="J6:L6"/>
    <mergeCell ref="M6:O6"/>
    <mergeCell ref="P6:R6"/>
    <mergeCell ref="F38:G38"/>
    <mergeCell ref="C5:C7"/>
    <mergeCell ref="C2:U2"/>
    <mergeCell ref="S6:U6"/>
  </mergeCells>
  <printOptions/>
  <pageMargins left="0.1968503937007874" right="0.1968503937007874" top="0" bottom="0" header="0.275590551181102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7"/>
  <sheetViews>
    <sheetView zoomScale="80" zoomScaleNormal="80" zoomScalePageLayoutView="0" workbookViewId="0" topLeftCell="A10">
      <selection activeCell="L15" sqref="L15"/>
    </sheetView>
  </sheetViews>
  <sheetFormatPr defaultColWidth="9.00390625" defaultRowHeight="12.75"/>
  <cols>
    <col min="1" max="1" width="36.875" style="0" customWidth="1"/>
    <col min="2" max="2" width="9.375" style="0" customWidth="1"/>
    <col min="3" max="3" width="7.625" style="0" customWidth="1"/>
    <col min="5" max="5" width="8.625" style="0" customWidth="1"/>
    <col min="6" max="7" width="9.00390625" style="0" customWidth="1"/>
    <col min="8" max="8" width="8.375" style="0" customWidth="1"/>
    <col min="9" max="9" width="7.875" style="0" customWidth="1"/>
  </cols>
  <sheetData>
    <row r="1" spans="1:8" ht="15">
      <c r="A1" s="116" t="s">
        <v>47</v>
      </c>
      <c r="B1" s="116"/>
      <c r="C1" s="116"/>
      <c r="D1" s="116"/>
      <c r="E1" s="116"/>
      <c r="F1" s="116"/>
      <c r="G1" s="116"/>
      <c r="H1" s="12"/>
    </row>
    <row r="2" spans="1:8" ht="17.25" customHeight="1">
      <c r="A2" s="120" t="s">
        <v>66</v>
      </c>
      <c r="B2" s="120"/>
      <c r="C2" s="120"/>
      <c r="D2" s="120"/>
      <c r="E2" s="120"/>
      <c r="F2" s="120"/>
      <c r="G2" s="120"/>
      <c r="H2" s="11"/>
    </row>
    <row r="3" spans="1:8" ht="15.75" customHeight="1">
      <c r="A3" s="21"/>
      <c r="B3" s="21"/>
      <c r="C3" s="21"/>
      <c r="D3" s="113" t="s">
        <v>51</v>
      </c>
      <c r="E3" s="113"/>
      <c r="F3" s="113"/>
      <c r="G3" s="113"/>
      <c r="H3" s="11"/>
    </row>
    <row r="4" spans="1:10" ht="39.75" customHeight="1">
      <c r="A4" s="117" t="s">
        <v>50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84" customHeight="1">
      <c r="A5" s="10" t="s">
        <v>49</v>
      </c>
      <c r="B5" s="100" t="s">
        <v>48</v>
      </c>
      <c r="C5" s="101"/>
      <c r="D5" s="102"/>
      <c r="E5" s="100" t="s">
        <v>61</v>
      </c>
      <c r="F5" s="101"/>
      <c r="G5" s="102"/>
      <c r="H5" s="100" t="s">
        <v>62</v>
      </c>
      <c r="I5" s="101"/>
      <c r="J5" s="102"/>
    </row>
    <row r="6" spans="1:10" ht="15">
      <c r="A6" s="10"/>
      <c r="B6" s="3" t="s">
        <v>0</v>
      </c>
      <c r="C6" s="4" t="s">
        <v>1</v>
      </c>
      <c r="D6" s="8" t="s">
        <v>31</v>
      </c>
      <c r="E6" s="3" t="s">
        <v>0</v>
      </c>
      <c r="F6" s="4" t="s">
        <v>1</v>
      </c>
      <c r="G6" s="8" t="s">
        <v>31</v>
      </c>
      <c r="H6" s="3" t="s">
        <v>0</v>
      </c>
      <c r="I6" s="4" t="s">
        <v>1</v>
      </c>
      <c r="J6" s="8" t="s">
        <v>31</v>
      </c>
    </row>
    <row r="7" spans="1:10" ht="39" customHeight="1">
      <c r="A7" s="29" t="s">
        <v>63</v>
      </c>
      <c r="B7" s="30"/>
      <c r="C7" s="30" t="s">
        <v>83</v>
      </c>
      <c r="D7" s="31" t="s">
        <v>83</v>
      </c>
      <c r="E7" s="32"/>
      <c r="F7" s="32">
        <v>42</v>
      </c>
      <c r="G7" s="33">
        <f>SUM(E7:F7)</f>
        <v>42</v>
      </c>
      <c r="H7" s="62"/>
      <c r="I7" s="62">
        <v>37</v>
      </c>
      <c r="J7" s="63">
        <f>SUM(H7:I7)</f>
        <v>37</v>
      </c>
    </row>
    <row r="8" spans="1:10" ht="49.5" customHeight="1">
      <c r="A8" s="29" t="s">
        <v>64</v>
      </c>
      <c r="B8" s="32">
        <v>1</v>
      </c>
      <c r="C8" s="32"/>
      <c r="D8" s="33">
        <f>SUM(B8:C8)</f>
        <v>1</v>
      </c>
      <c r="E8" s="32">
        <v>34</v>
      </c>
      <c r="F8" s="32"/>
      <c r="G8" s="33">
        <f>SUM(E8:F8)</f>
        <v>34</v>
      </c>
      <c r="H8" s="62">
        <v>13</v>
      </c>
      <c r="I8" s="62"/>
      <c r="J8" s="63">
        <f>SUM(H8:I8)</f>
        <v>13</v>
      </c>
    </row>
    <row r="9" spans="1:10" ht="42" customHeight="1">
      <c r="A9" s="29" t="s">
        <v>80</v>
      </c>
      <c r="B9" s="32">
        <v>5</v>
      </c>
      <c r="C9" s="32"/>
      <c r="D9" s="33">
        <f>SUM(B9:C9)</f>
        <v>5</v>
      </c>
      <c r="E9" s="32">
        <v>27</v>
      </c>
      <c r="F9" s="32"/>
      <c r="G9" s="33">
        <f>SUM(E9:F9)</f>
        <v>27</v>
      </c>
      <c r="H9" s="62">
        <v>18</v>
      </c>
      <c r="I9" s="64"/>
      <c r="J9" s="63">
        <f>SUM(H9:I9)</f>
        <v>18</v>
      </c>
    </row>
    <row r="10" spans="1:10" ht="76.5" customHeight="1">
      <c r="A10" s="29" t="s">
        <v>81</v>
      </c>
      <c r="B10" s="32">
        <v>3</v>
      </c>
      <c r="C10" s="32"/>
      <c r="D10" s="33">
        <f>SUM(B10:C10)</f>
        <v>3</v>
      </c>
      <c r="E10" s="32">
        <v>28</v>
      </c>
      <c r="F10" s="32"/>
      <c r="G10" s="33">
        <f>SUM(E10:F10)</f>
        <v>28</v>
      </c>
      <c r="H10" s="62">
        <v>5</v>
      </c>
      <c r="I10" s="64"/>
      <c r="J10" s="63">
        <f>SUM(H10:I10)</f>
        <v>5</v>
      </c>
    </row>
    <row r="11" spans="1:10" ht="59.25" customHeight="1">
      <c r="A11" s="29" t="s">
        <v>82</v>
      </c>
      <c r="B11" s="32">
        <v>4</v>
      </c>
      <c r="C11" s="32"/>
      <c r="D11" s="33">
        <f>SUM(B11:C11)</f>
        <v>4</v>
      </c>
      <c r="E11" s="32">
        <v>27</v>
      </c>
      <c r="F11" s="32"/>
      <c r="G11" s="33">
        <f>SUM(E11:F11)</f>
        <v>27</v>
      </c>
      <c r="H11" s="62">
        <v>11</v>
      </c>
      <c r="I11" s="64"/>
      <c r="J11" s="63">
        <f>SUM(H11:I11)</f>
        <v>11</v>
      </c>
    </row>
    <row r="12" spans="1:10" ht="37.5" customHeight="1">
      <c r="A12" s="7" t="s">
        <v>25</v>
      </c>
      <c r="B12" s="66">
        <f>SUM(B7:B11)</f>
        <v>13</v>
      </c>
      <c r="C12" s="66" t="s">
        <v>84</v>
      </c>
      <c r="D12" s="66" t="s">
        <v>85</v>
      </c>
      <c r="E12" s="65">
        <f aca="true" t="shared" si="0" ref="E12:J12">SUM(E7:E11)</f>
        <v>116</v>
      </c>
      <c r="F12" s="65">
        <f t="shared" si="0"/>
        <v>42</v>
      </c>
      <c r="G12" s="65">
        <f t="shared" si="0"/>
        <v>158</v>
      </c>
      <c r="H12" s="83">
        <f t="shared" si="0"/>
        <v>47</v>
      </c>
      <c r="I12" s="83">
        <f t="shared" si="0"/>
        <v>37</v>
      </c>
      <c r="J12" s="83">
        <f t="shared" si="0"/>
        <v>84</v>
      </c>
    </row>
    <row r="13" spans="1:7" ht="15">
      <c r="A13" s="13"/>
      <c r="B13" s="14"/>
      <c r="C13" s="14"/>
      <c r="D13" s="15"/>
      <c r="E13" s="14"/>
      <c r="F13" s="16"/>
      <c r="G13" s="17"/>
    </row>
    <row r="14" spans="1:13" ht="27" customHeight="1">
      <c r="A14" s="23" t="e">
        <f>'Таблица 1'!#REF!</f>
        <v>#REF!</v>
      </c>
      <c r="B14" s="24"/>
      <c r="C14" s="118"/>
      <c r="D14" s="118"/>
      <c r="E14" s="24"/>
      <c r="F14" s="34"/>
      <c r="G14" s="114" t="s">
        <v>88</v>
      </c>
      <c r="H14" s="114"/>
      <c r="I14" s="114"/>
      <c r="J14" s="114"/>
      <c r="K14" s="34"/>
      <c r="L14" s="34"/>
      <c r="M14" s="34"/>
    </row>
    <row r="15" spans="7:10" ht="31.5" customHeight="1">
      <c r="G15" s="119"/>
      <c r="H15" s="119"/>
      <c r="I15" s="119"/>
      <c r="J15" s="119"/>
    </row>
    <row r="16" spans="1:13" ht="15">
      <c r="A16" s="115" t="s">
        <v>65</v>
      </c>
      <c r="B16" s="115"/>
      <c r="C16" s="115"/>
      <c r="D16" s="115"/>
      <c r="E16" s="115"/>
      <c r="F16" s="115"/>
      <c r="H16" s="18"/>
      <c r="K16" s="35"/>
      <c r="L16" s="35"/>
      <c r="M16" s="35"/>
    </row>
    <row r="17" spans="7:10" ht="18.75" customHeight="1">
      <c r="G17" s="35"/>
      <c r="H17" s="35"/>
      <c r="I17" s="35"/>
      <c r="J17" s="35"/>
    </row>
  </sheetData>
  <sheetProtection/>
  <mergeCells count="11">
    <mergeCell ref="A16:F16"/>
    <mergeCell ref="A1:G1"/>
    <mergeCell ref="H5:J5"/>
    <mergeCell ref="A4:J4"/>
    <mergeCell ref="C14:D14"/>
    <mergeCell ref="G15:J15"/>
    <mergeCell ref="A2:G2"/>
    <mergeCell ref="D3:G3"/>
    <mergeCell ref="B5:D5"/>
    <mergeCell ref="E5:G5"/>
    <mergeCell ref="G14:J14"/>
  </mergeCells>
  <printOptions/>
  <pageMargins left="0.3937007874015748" right="0.1968503937007874" top="0.4724409448818898" bottom="0.4330708661417323" header="0.275590551181102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zoomScale="75" zoomScaleNormal="75" zoomScaleSheetLayoutView="85" zoomScalePageLayoutView="0" workbookViewId="0" topLeftCell="A1">
      <selection activeCell="N26" sqref="N26"/>
    </sheetView>
  </sheetViews>
  <sheetFormatPr defaultColWidth="9.00390625" defaultRowHeight="12.75"/>
  <cols>
    <col min="1" max="1" width="62.625" style="5" customWidth="1"/>
    <col min="2" max="5" width="12.625" style="5" customWidth="1"/>
    <col min="6" max="6" width="9.00390625" style="5" customWidth="1"/>
    <col min="7" max="7" width="6.375" style="5" customWidth="1"/>
    <col min="8" max="8" width="8.625" style="5" customWidth="1"/>
    <col min="9" max="9" width="6.50390625" style="5" customWidth="1"/>
    <col min="10" max="10" width="8.625" style="5" customWidth="1"/>
    <col min="11" max="11" width="5.50390625" style="5" customWidth="1"/>
    <col min="12" max="12" width="8.50390625" style="5" customWidth="1"/>
    <col min="13" max="13" width="12.50390625" style="5" customWidth="1"/>
    <col min="14" max="14" width="9.125" style="5" customWidth="1"/>
    <col min="15" max="15" width="12.375" style="5" customWidth="1"/>
    <col min="16" max="16" width="8.00390625" style="5" customWidth="1"/>
    <col min="17" max="16384" width="9.125" style="5" customWidth="1"/>
  </cols>
  <sheetData>
    <row r="1" spans="1:16" ht="18.75" customHeight="1">
      <c r="A1" s="36" t="str">
        <f>'Таблица 1'!A1</f>
        <v>Исх. № 169 от 03 октября 2014 г.                                                                                                      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" customHeight="1">
      <c r="A2" s="98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2.5" customHeight="1">
      <c r="A3" s="99" t="s">
        <v>70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15.75" customHeight="1">
      <c r="A4" s="130" t="s">
        <v>57</v>
      </c>
      <c r="B4" s="126" t="s">
        <v>58</v>
      </c>
      <c r="C4" s="126"/>
      <c r="D4" s="126"/>
      <c r="E4" s="126"/>
      <c r="F4" s="126"/>
      <c r="G4" s="97" t="s">
        <v>59</v>
      </c>
      <c r="H4" s="97"/>
      <c r="I4" s="97"/>
      <c r="J4" s="97"/>
      <c r="K4" s="97"/>
      <c r="L4" s="126" t="s">
        <v>60</v>
      </c>
      <c r="M4" s="126"/>
      <c r="N4" s="126"/>
      <c r="O4" s="126"/>
      <c r="P4" s="126"/>
    </row>
    <row r="5" spans="1:16" ht="12.75" customHeight="1">
      <c r="A5" s="130"/>
      <c r="B5" s="126" t="s">
        <v>0</v>
      </c>
      <c r="C5" s="126"/>
      <c r="D5" s="126" t="s">
        <v>1</v>
      </c>
      <c r="E5" s="126"/>
      <c r="F5" s="123" t="s">
        <v>55</v>
      </c>
      <c r="G5" s="97" t="s">
        <v>0</v>
      </c>
      <c r="H5" s="97"/>
      <c r="I5" s="97" t="s">
        <v>1</v>
      </c>
      <c r="J5" s="97"/>
      <c r="K5" s="127" t="s">
        <v>55</v>
      </c>
      <c r="L5" s="126" t="s">
        <v>0</v>
      </c>
      <c r="M5" s="126"/>
      <c r="N5" s="126" t="s">
        <v>1</v>
      </c>
      <c r="O5" s="126"/>
      <c r="P5" s="123" t="s">
        <v>55</v>
      </c>
    </row>
    <row r="6" spans="1:16" ht="15" customHeight="1">
      <c r="A6" s="131"/>
      <c r="B6" s="37" t="s">
        <v>53</v>
      </c>
      <c r="C6" s="41" t="s">
        <v>54</v>
      </c>
      <c r="D6" s="40" t="s">
        <v>53</v>
      </c>
      <c r="E6" s="41" t="s">
        <v>54</v>
      </c>
      <c r="F6" s="124"/>
      <c r="G6" s="74" t="s">
        <v>53</v>
      </c>
      <c r="H6" s="75" t="s">
        <v>54</v>
      </c>
      <c r="I6" s="74" t="s">
        <v>53</v>
      </c>
      <c r="J6" s="75" t="s">
        <v>54</v>
      </c>
      <c r="K6" s="128"/>
      <c r="L6" s="37" t="s">
        <v>53</v>
      </c>
      <c r="M6" s="76" t="s">
        <v>54</v>
      </c>
      <c r="N6" s="40" t="s">
        <v>53</v>
      </c>
      <c r="O6" s="41" t="s">
        <v>54</v>
      </c>
      <c r="P6" s="124"/>
    </row>
    <row r="7" spans="1:16" ht="15" customHeight="1">
      <c r="A7" s="43" t="s">
        <v>4</v>
      </c>
      <c r="B7" s="49"/>
      <c r="C7" s="50"/>
      <c r="D7" s="50"/>
      <c r="E7" s="50"/>
      <c r="F7" s="48"/>
      <c r="G7" s="49"/>
      <c r="H7" s="73"/>
      <c r="I7" s="73"/>
      <c r="J7" s="73"/>
      <c r="K7" s="52"/>
      <c r="L7" s="49"/>
      <c r="M7" s="73"/>
      <c r="N7" s="50"/>
      <c r="O7" s="50"/>
      <c r="P7" s="48"/>
    </row>
    <row r="8" spans="1:16" ht="15" customHeight="1">
      <c r="A8" s="42" t="s">
        <v>67</v>
      </c>
      <c r="B8" s="51"/>
      <c r="C8" s="51"/>
      <c r="D8" s="51">
        <v>26</v>
      </c>
      <c r="E8" s="51"/>
      <c r="F8" s="48">
        <f aca="true" t="shared" si="0" ref="F8:F19">SUM(B8:E8)</f>
        <v>26</v>
      </c>
      <c r="G8" s="51"/>
      <c r="H8" s="51"/>
      <c r="I8" s="51"/>
      <c r="J8" s="51"/>
      <c r="K8" s="48"/>
      <c r="L8" s="51"/>
      <c r="M8" s="51"/>
      <c r="N8" s="51"/>
      <c r="O8" s="51"/>
      <c r="P8" s="48"/>
    </row>
    <row r="9" spans="1:16" ht="15" customHeight="1">
      <c r="A9" s="42" t="s">
        <v>69</v>
      </c>
      <c r="B9" s="51"/>
      <c r="C9" s="51"/>
      <c r="D9" s="51">
        <v>24</v>
      </c>
      <c r="E9" s="51"/>
      <c r="F9" s="48">
        <f t="shared" si="0"/>
        <v>24</v>
      </c>
      <c r="G9" s="51"/>
      <c r="H9" s="51"/>
      <c r="I9" s="51"/>
      <c r="J9" s="51"/>
      <c r="K9" s="48"/>
      <c r="L9" s="51"/>
      <c r="M9" s="51"/>
      <c r="N9" s="51"/>
      <c r="O9" s="51"/>
      <c r="P9" s="48"/>
    </row>
    <row r="10" spans="1:16" ht="15" customHeight="1">
      <c r="A10" s="43" t="s">
        <v>10</v>
      </c>
      <c r="B10" s="49"/>
      <c r="C10" s="51"/>
      <c r="D10" s="51"/>
      <c r="E10" s="51"/>
      <c r="F10" s="48"/>
      <c r="G10" s="49"/>
      <c r="H10" s="51"/>
      <c r="I10" s="51"/>
      <c r="J10" s="51"/>
      <c r="K10" s="48"/>
      <c r="L10" s="49"/>
      <c r="M10" s="51"/>
      <c r="N10" s="51"/>
      <c r="O10" s="51"/>
      <c r="P10" s="48"/>
    </row>
    <row r="11" spans="1:16" ht="30" customHeight="1">
      <c r="A11" s="38" t="s">
        <v>75</v>
      </c>
      <c r="B11" s="51">
        <v>11</v>
      </c>
      <c r="C11" s="51"/>
      <c r="D11" s="51"/>
      <c r="E11" s="51"/>
      <c r="F11" s="48">
        <f t="shared" si="0"/>
        <v>11</v>
      </c>
      <c r="G11" s="51"/>
      <c r="H11" s="51"/>
      <c r="I11" s="51"/>
      <c r="J11" s="51"/>
      <c r="K11" s="48"/>
      <c r="L11" s="51"/>
      <c r="M11" s="51"/>
      <c r="N11" s="51"/>
      <c r="O11" s="51"/>
      <c r="P11" s="48"/>
    </row>
    <row r="12" spans="1:16" ht="15" customHeight="1">
      <c r="A12" s="38" t="s">
        <v>68</v>
      </c>
      <c r="B12" s="51">
        <v>11</v>
      </c>
      <c r="C12" s="51"/>
      <c r="D12" s="51"/>
      <c r="E12" s="51"/>
      <c r="F12" s="48">
        <f t="shared" si="0"/>
        <v>11</v>
      </c>
      <c r="G12" s="51"/>
      <c r="H12" s="51"/>
      <c r="I12" s="51"/>
      <c r="J12" s="51"/>
      <c r="K12" s="48"/>
      <c r="L12" s="51"/>
      <c r="M12" s="51"/>
      <c r="N12" s="51"/>
      <c r="O12" s="51"/>
      <c r="P12" s="48"/>
    </row>
    <row r="13" spans="1:16" ht="29.25" customHeight="1">
      <c r="A13" s="44" t="s">
        <v>13</v>
      </c>
      <c r="B13" s="49"/>
      <c r="C13" s="50"/>
      <c r="D13" s="50"/>
      <c r="E13" s="50"/>
      <c r="F13" s="48"/>
      <c r="G13" s="49"/>
      <c r="H13" s="50"/>
      <c r="I13" s="50"/>
      <c r="J13" s="50"/>
      <c r="K13" s="48"/>
      <c r="L13" s="49"/>
      <c r="M13" s="50"/>
      <c r="N13" s="50"/>
      <c r="O13" s="50"/>
      <c r="P13" s="48"/>
    </row>
    <row r="14" spans="1:16" ht="33.75" customHeight="1">
      <c r="A14" s="38" t="s">
        <v>78</v>
      </c>
      <c r="B14" s="51">
        <v>18</v>
      </c>
      <c r="C14" s="51"/>
      <c r="D14" s="51"/>
      <c r="E14" s="51"/>
      <c r="F14" s="48">
        <f t="shared" si="0"/>
        <v>18</v>
      </c>
      <c r="G14" s="51"/>
      <c r="H14" s="51"/>
      <c r="I14" s="51"/>
      <c r="J14" s="51"/>
      <c r="K14" s="48"/>
      <c r="L14" s="51"/>
      <c r="M14" s="51"/>
      <c r="N14" s="51"/>
      <c r="O14" s="51"/>
      <c r="P14" s="48"/>
    </row>
    <row r="15" spans="1:16" ht="15" customHeight="1">
      <c r="A15" s="43" t="s">
        <v>20</v>
      </c>
      <c r="B15" s="49"/>
      <c r="C15" s="51"/>
      <c r="D15" s="51"/>
      <c r="E15" s="51"/>
      <c r="F15" s="48"/>
      <c r="G15" s="49"/>
      <c r="H15" s="51"/>
      <c r="I15" s="51"/>
      <c r="J15" s="51"/>
      <c r="K15" s="48"/>
      <c r="L15" s="49"/>
      <c r="M15" s="51"/>
      <c r="N15" s="51"/>
      <c r="O15" s="51"/>
      <c r="P15" s="48"/>
    </row>
    <row r="16" spans="1:16" ht="15" customHeight="1">
      <c r="A16" s="38" t="s">
        <v>77</v>
      </c>
      <c r="B16" s="51">
        <v>14</v>
      </c>
      <c r="C16" s="51"/>
      <c r="D16" s="51"/>
      <c r="E16" s="51"/>
      <c r="F16" s="48">
        <f t="shared" si="0"/>
        <v>14</v>
      </c>
      <c r="G16" s="51"/>
      <c r="H16" s="51"/>
      <c r="I16" s="51"/>
      <c r="J16" s="51"/>
      <c r="K16" s="48"/>
      <c r="L16" s="51"/>
      <c r="M16" s="51"/>
      <c r="N16" s="51"/>
      <c r="O16" s="51"/>
      <c r="P16" s="48"/>
    </row>
    <row r="17" spans="1:16" ht="15" customHeight="1">
      <c r="A17" s="47" t="s">
        <v>23</v>
      </c>
      <c r="B17" s="49"/>
      <c r="C17" s="51"/>
      <c r="D17" s="51"/>
      <c r="E17" s="51"/>
      <c r="F17" s="48"/>
      <c r="G17" s="49"/>
      <c r="H17" s="51"/>
      <c r="I17" s="51"/>
      <c r="J17" s="51"/>
      <c r="K17" s="48"/>
      <c r="L17" s="49"/>
      <c r="M17" s="51"/>
      <c r="N17" s="51"/>
      <c r="O17" s="51"/>
      <c r="P17" s="48"/>
    </row>
    <row r="18" spans="1:16" ht="15" customHeight="1">
      <c r="A18" s="38" t="s">
        <v>76</v>
      </c>
      <c r="B18" s="51">
        <v>13</v>
      </c>
      <c r="C18" s="51"/>
      <c r="D18" s="51"/>
      <c r="E18" s="51"/>
      <c r="F18" s="48">
        <f t="shared" si="0"/>
        <v>13</v>
      </c>
      <c r="G18" s="51"/>
      <c r="H18" s="51"/>
      <c r="I18" s="51"/>
      <c r="J18" s="51"/>
      <c r="K18" s="48"/>
      <c r="L18" s="51"/>
      <c r="M18" s="51"/>
      <c r="N18" s="51"/>
      <c r="O18" s="51"/>
      <c r="P18" s="48"/>
    </row>
    <row r="19" spans="1:16" ht="15" customHeight="1">
      <c r="A19" s="45" t="s">
        <v>56</v>
      </c>
      <c r="B19" s="50">
        <f>SUM(B7:B18)</f>
        <v>67</v>
      </c>
      <c r="C19" s="50">
        <f>SUM(C7:C18)</f>
        <v>0</v>
      </c>
      <c r="D19" s="50">
        <f>SUM(D7:D18)</f>
        <v>50</v>
      </c>
      <c r="E19" s="50">
        <f>SUM(E7:E18)</f>
        <v>0</v>
      </c>
      <c r="F19" s="53">
        <f t="shared" si="0"/>
        <v>117</v>
      </c>
      <c r="G19" s="50"/>
      <c r="H19" s="50"/>
      <c r="I19" s="50"/>
      <c r="J19" s="50"/>
      <c r="K19" s="53"/>
      <c r="L19" s="50"/>
      <c r="M19" s="50"/>
      <c r="N19" s="50"/>
      <c r="O19" s="50"/>
      <c r="P19" s="53"/>
    </row>
    <row r="22" spans="1:16" s="60" customFormat="1" ht="15.75" customHeight="1">
      <c r="A22" s="54" t="e">
        <f>'Таблица 1'!#REF!</f>
        <v>#REF!</v>
      </c>
      <c r="B22" s="55"/>
      <c r="C22" s="55"/>
      <c r="D22" s="55"/>
      <c r="E22" s="56"/>
      <c r="F22" s="57"/>
      <c r="G22" s="58"/>
      <c r="H22" s="55"/>
      <c r="I22" s="55"/>
      <c r="J22" s="55"/>
      <c r="K22" s="59"/>
      <c r="M22" s="121" t="e">
        <f>'Таблица 1'!#REF!</f>
        <v>#REF!</v>
      </c>
      <c r="N22" s="122"/>
      <c r="O22" s="122"/>
      <c r="P22" s="122"/>
    </row>
    <row r="25" spans="1:11" ht="15">
      <c r="A25" s="125" t="s">
        <v>71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ht="18" customHeight="1"/>
    <row r="27" spans="1:4" ht="17.25">
      <c r="A27" s="39"/>
      <c r="B27" s="39"/>
      <c r="C27" s="39"/>
      <c r="D27" s="39"/>
    </row>
  </sheetData>
  <sheetProtection/>
  <mergeCells count="17">
    <mergeCell ref="A2:P2"/>
    <mergeCell ref="A3:P3"/>
    <mergeCell ref="A4:A6"/>
    <mergeCell ref="B4:F4"/>
    <mergeCell ref="G4:K4"/>
    <mergeCell ref="L4:P4"/>
    <mergeCell ref="I5:J5"/>
    <mergeCell ref="L5:M5"/>
    <mergeCell ref="N5:O5"/>
    <mergeCell ref="M22:P22"/>
    <mergeCell ref="P5:P6"/>
    <mergeCell ref="A25:K25"/>
    <mergeCell ref="B5:C5"/>
    <mergeCell ref="D5:E5"/>
    <mergeCell ref="F5:F6"/>
    <mergeCell ref="K5:K6"/>
    <mergeCell ref="G5:H5"/>
  </mergeCells>
  <printOptions/>
  <pageMargins left="0.1968503937007874" right="0.1968503937007874" top="0.1968503937007874" bottom="0.1968503937007874" header="0.275590551181102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Lushnikov</dc:creator>
  <cp:keywords/>
  <dc:description/>
  <cp:lastModifiedBy>oks</cp:lastModifiedBy>
  <cp:lastPrinted>2014-10-03T09:13:34Z</cp:lastPrinted>
  <dcterms:created xsi:type="dcterms:W3CDTF">2009-07-27T07:51:08Z</dcterms:created>
  <dcterms:modified xsi:type="dcterms:W3CDTF">2016-12-16T12:23:33Z</dcterms:modified>
  <cp:category/>
  <cp:version/>
  <cp:contentType/>
  <cp:contentStatus/>
</cp:coreProperties>
</file>